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Лист1!$11:$11</definedName>
  </definedNames>
  <calcPr calcId="144525"/>
</workbook>
</file>

<file path=xl/calcChain.xml><?xml version="1.0" encoding="utf-8"?>
<calcChain xmlns="http://schemas.openxmlformats.org/spreadsheetml/2006/main">
  <c r="J18" i="1" l="1"/>
  <c r="J17" i="1"/>
  <c r="J16" i="1"/>
  <c r="N19" i="1"/>
  <c r="P14" i="1"/>
  <c r="O14" i="1"/>
  <c r="N14" i="1"/>
  <c r="M14" i="1"/>
  <c r="L14" i="1"/>
  <c r="K14" i="1"/>
  <c r="J15" i="1"/>
  <c r="J20" i="1" l="1"/>
  <c r="J21" i="1"/>
  <c r="J22" i="1"/>
  <c r="M19" i="1"/>
  <c r="L19" i="1"/>
  <c r="K19" i="1"/>
  <c r="J19" i="1"/>
  <c r="O19" i="1"/>
  <c r="J14" i="1" l="1"/>
  <c r="J26" i="1" l="1"/>
  <c r="P23" i="1" l="1"/>
  <c r="O23" i="1"/>
  <c r="N23" i="1"/>
  <c r="M23" i="1"/>
  <c r="L23" i="1"/>
  <c r="K23" i="1"/>
  <c r="K27" i="1" s="1"/>
  <c r="J23" i="1"/>
  <c r="N27" i="1" l="1"/>
  <c r="P27" i="1"/>
  <c r="J27" i="1"/>
  <c r="M27" i="1"/>
  <c r="O27" i="1"/>
  <c r="L27" i="1"/>
</calcChain>
</file>

<file path=xl/sharedStrings.xml><?xml version="1.0" encoding="utf-8"?>
<sst xmlns="http://schemas.openxmlformats.org/spreadsheetml/2006/main" count="112" uniqueCount="50">
  <si>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</si>
  <si>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</si>
  <si>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</si>
  <si>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</si>
  <si>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</si>
  <si>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</si>
  <si>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</si>
  <si>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</si>
  <si>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</si>
  <si>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</si>
  <si>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2020 год</t>
  </si>
  <si>
    <t>Коды классификации расходов</t>
  </si>
  <si>
    <t>Раздел</t>
  </si>
  <si>
    <t>Подраздел</t>
  </si>
  <si>
    <t>04</t>
  </si>
  <si>
    <t>09</t>
  </si>
  <si>
    <t>2021 год</t>
  </si>
  <si>
    <t>Главный распорядитель бюджетных средств 
районного бюджета</t>
  </si>
  <si>
    <t>Источники финансирования</t>
  </si>
  <si>
    <t>Всего</t>
  </si>
  <si>
    <t>Наименование</t>
  </si>
  <si>
    <t>Единица измерения</t>
  </si>
  <si>
    <t>Значение</t>
  </si>
  <si>
    <t>Код основного мероприятия целевой статьи расходов</t>
  </si>
  <si>
    <t>Наименование мероприятия ПП</t>
  </si>
  <si>
    <t>Срок  реализации мероприятия ПП</t>
  </si>
  <si>
    <t>2022 год</t>
  </si>
  <si>
    <t>2023 год</t>
  </si>
  <si>
    <t>2024 год</t>
  </si>
  <si>
    <t>2025 год</t>
  </si>
  <si>
    <t>областной бюджет</t>
  </si>
  <si>
    <t>Увеличение протяженности автомобильных дорог общего пользования, с твердым покрытием (км/год)</t>
  </si>
  <si>
    <t>бюджет поселения</t>
  </si>
  <si>
    <t>районный бюджет</t>
  </si>
  <si>
    <t>МЕРОПРИЯТИЯ  ПОДПРОГРАММЫ 6.5 МУНИЦИПАЛЬНОЙ ПРОГРАММЫ</t>
  </si>
  <si>
    <t>Таблица 6.5.4</t>
  </si>
  <si>
    <t>Администрация Репинского сельского поселения Калачинского муниципального района Омской области</t>
  </si>
  <si>
    <t>Цель ПП - Полное и качественное удовлетворение потребностей социальной сферы и секторов экономики в транспортных услугах, развитие дорожно-транспортной системы поселения.</t>
  </si>
  <si>
    <t>Задача 1 ПП -Обеспечение населенных пунктов круглогодичной связью по автомобильным дорогам с твердым покрытием.</t>
  </si>
  <si>
    <r>
      <rPr>
        <b/>
        <sz val="11"/>
        <rFont val="Times New Roman"/>
        <family val="1"/>
        <charset val="204"/>
      </rPr>
      <t>Основное мероприятие 5 ПП</t>
    </r>
    <r>
      <rPr>
        <sz val="11"/>
        <rFont val="Times New Roman"/>
        <family val="1"/>
        <charset val="204"/>
      </rPr>
      <t xml:space="preserve"> - Капитальный ремонт автомобильных дорог общего пользования местного значения;</t>
    </r>
  </si>
  <si>
    <r>
      <rPr>
        <b/>
        <sz val="11"/>
        <rFont val="Times New Roman"/>
        <family val="1"/>
        <charset val="204"/>
      </rPr>
      <t>Основное мероприятие 5 ПП</t>
    </r>
    <r>
      <rPr>
        <sz val="11"/>
        <rFont val="Times New Roman"/>
        <family val="1"/>
        <charset val="204"/>
      </rPr>
      <t xml:space="preserve"> - Содержание автомобильных дорог общего пользования местного значения и искусственных сооружений, расположенных на них.</t>
    </r>
  </si>
  <si>
    <t>Глава Репинского сельского поселения                                                                  Е.Н. Калачева</t>
  </si>
  <si>
    <t>1.1</t>
  </si>
  <si>
    <t>1240122020</t>
  </si>
  <si>
    <t>12401S2730</t>
  </si>
  <si>
    <t>1240172730</t>
  </si>
  <si>
    <t>1240100000</t>
  </si>
  <si>
    <t>1240129990</t>
  </si>
  <si>
    <t xml:space="preserve">Приложение № 1 к подпрограмме «Модернизация и развитие автомобильных дорог, обеспечение безопасности дорожного движения в сельском поселении» муниципальной программы «Развитие местного самоуправления и решение вопросов местного значения в Репинском сельском поселении Калачинского муниципального района Омской области
на 2020-2025 годы»
</t>
  </si>
  <si>
    <r>
      <t xml:space="preserve">мероприятие 5.1 ПП: Реализация инициативных проектов в сфере дорожного хозяйства: </t>
    </r>
    <r>
      <rPr>
        <sz val="11"/>
        <rFont val="Times New Roman"/>
        <family val="1"/>
        <charset val="204"/>
      </rPr>
      <t>ремонт автомобильной дороги по ул. Стрельникова (от перекрестка ул. Больничная до д. 37 ул. Стельникова, от д. 12 ул. Стрельникова до автоморбильной дороги Калачинск-Стеклянка) с. Репинка Калачинского муниципального района Омской области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</si>
</sst>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2" borderId="0" xfId="0" applyFill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0" fillId="2" borderId="0" xfId="0" applyFill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2" xfId="0" applyBorder="1" applyAlignment="1">
      <alignment horizontal="right"/>
    </xf>
    <xf numFmtId="0" fontId="4" fillId="0" borderId="1" xfId="0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0" fontId="5" fillId="0" borderId="0" xfId="0" applyFont="1"/>
    <xf numFmtId="0" fontId="4" fillId="0" borderId="5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5"/>
  <sheetViews>
    <sheetView tabSelected="1" topLeftCell="A16" zoomScale="70" zoomScaleNormal="70" workbookViewId="0">
      <selection activeCell="B4" sqref="B4"/>
    </sheetView>
  </sheetViews>
  <sheetFormatPr defaultRowHeight="15" x14ac:dyDescent="0.25"/>
  <cols>
    <col min="1" max="1" width="10.7109375" bestFit="1" customWidth="1"/>
    <col min="2" max="2" width="36.28515625" customWidth="1"/>
    <col min="5" max="5" width="15.140625" customWidth="1"/>
    <col min="6" max="6" width="7.140625" customWidth="1"/>
    <col min="7" max="7" width="6.5703125" customWidth="1"/>
    <col min="8" max="8" width="13.140625" customWidth="1"/>
    <col min="9" max="9" width="15.7109375" customWidth="1"/>
    <col min="10" max="10" width="11.85546875" bestFit="1" customWidth="1"/>
    <col min="11" max="11" width="11.28515625" customWidth="1"/>
    <col min="12" max="12" width="11.42578125" customWidth="1"/>
    <col min="13" max="13" width="12.42578125" style="4" customWidth="1"/>
    <col min="14" max="14" width="11.140625" customWidth="1"/>
    <col min="15" max="15" width="11.5703125" customWidth="1"/>
    <col min="16" max="16" width="11.140625" customWidth="1"/>
    <col min="17" max="17" width="32" customWidth="1"/>
    <col min="22" max="22" width="9.140625" style="4"/>
  </cols>
  <sheetData>
    <row r="1" spans="1:25" ht="15" customHeight="1" x14ac:dyDescent="0.25">
      <c r="M1" s="7"/>
      <c r="T1" s="65" t="s">
        <v>48</v>
      </c>
      <c r="U1" s="65"/>
      <c r="V1" s="65"/>
      <c r="W1" s="65"/>
      <c r="X1" s="65"/>
      <c r="Y1" s="65"/>
    </row>
    <row r="2" spans="1:25" x14ac:dyDescent="0.25">
      <c r="M2" s="7"/>
      <c r="T2" s="65"/>
      <c r="U2" s="65"/>
      <c r="V2" s="65"/>
      <c r="W2" s="65"/>
      <c r="X2" s="65"/>
      <c r="Y2" s="65"/>
    </row>
    <row r="3" spans="1:25" x14ac:dyDescent="0.25">
      <c r="M3" s="7"/>
      <c r="T3" s="65"/>
      <c r="U3" s="65"/>
      <c r="V3" s="65"/>
      <c r="W3" s="65"/>
      <c r="X3" s="65"/>
      <c r="Y3" s="65"/>
    </row>
    <row r="4" spans="1:25" ht="48" customHeight="1" x14ac:dyDescent="0.25">
      <c r="M4" s="7"/>
      <c r="T4" s="65"/>
      <c r="U4" s="65"/>
      <c r="V4" s="65"/>
      <c r="W4" s="65"/>
      <c r="X4" s="65"/>
      <c r="Y4" s="65"/>
    </row>
    <row r="5" spans="1:25" x14ac:dyDescent="0.25">
      <c r="A5" s="44" t="s">
        <v>34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</row>
    <row r="6" spans="1:2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5"/>
      <c r="N6" s="1"/>
      <c r="O6" s="1"/>
      <c r="P6" s="1"/>
      <c r="Q6" s="1"/>
      <c r="R6" s="1"/>
      <c r="S6" s="1"/>
      <c r="T6" s="1"/>
      <c r="U6" s="1"/>
      <c r="V6" s="5"/>
      <c r="W6" s="1"/>
      <c r="X6" s="1"/>
      <c r="Y6" s="10" t="s">
        <v>35</v>
      </c>
    </row>
    <row r="7" spans="1:25" ht="29.45" customHeight="1" x14ac:dyDescent="0.25">
      <c r="A7" s="47" t="s">
        <v>0</v>
      </c>
      <c r="B7" s="47" t="s">
        <v>24</v>
      </c>
      <c r="C7" s="46" t="s">
        <v>25</v>
      </c>
      <c r="D7" s="46"/>
      <c r="E7" s="45" t="s">
        <v>17</v>
      </c>
      <c r="F7" s="47" t="s">
        <v>9</v>
      </c>
      <c r="G7" s="47"/>
      <c r="H7" s="47"/>
      <c r="I7" s="47"/>
      <c r="J7" s="47"/>
      <c r="K7" s="47"/>
      <c r="L7" s="47"/>
      <c r="M7" s="47"/>
      <c r="N7" s="47"/>
      <c r="O7" s="47"/>
      <c r="P7" s="47"/>
      <c r="Q7" s="47" t="s">
        <v>8</v>
      </c>
      <c r="R7" s="47"/>
      <c r="S7" s="47"/>
      <c r="T7" s="47"/>
      <c r="U7" s="47"/>
      <c r="V7" s="47"/>
      <c r="W7" s="47"/>
      <c r="X7" s="47"/>
      <c r="Y7" s="47"/>
    </row>
    <row r="8" spans="1:25" ht="42" customHeight="1" x14ac:dyDescent="0.25">
      <c r="A8" s="47"/>
      <c r="B8" s="47"/>
      <c r="C8" s="46"/>
      <c r="D8" s="46"/>
      <c r="E8" s="45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 t="s">
        <v>20</v>
      </c>
      <c r="R8" s="48" t="s">
        <v>21</v>
      </c>
      <c r="S8" s="47" t="s">
        <v>22</v>
      </c>
      <c r="T8" s="47"/>
      <c r="U8" s="47"/>
      <c r="V8" s="47"/>
      <c r="W8" s="47"/>
      <c r="X8" s="47"/>
      <c r="Y8" s="47"/>
    </row>
    <row r="9" spans="1:25" ht="61.15" customHeight="1" x14ac:dyDescent="0.25">
      <c r="A9" s="47"/>
      <c r="B9" s="47"/>
      <c r="C9" s="46"/>
      <c r="D9" s="46"/>
      <c r="E9" s="45"/>
      <c r="F9" s="66" t="s">
        <v>11</v>
      </c>
      <c r="G9" s="67"/>
      <c r="H9" s="68"/>
      <c r="I9" s="46" t="s">
        <v>18</v>
      </c>
      <c r="J9" s="47" t="s">
        <v>19</v>
      </c>
      <c r="K9" s="47" t="s">
        <v>5</v>
      </c>
      <c r="L9" s="47"/>
      <c r="M9" s="47"/>
      <c r="N9" s="47"/>
      <c r="O9" s="47"/>
      <c r="P9" s="47"/>
      <c r="Q9" s="47"/>
      <c r="R9" s="48"/>
      <c r="S9" s="47" t="s">
        <v>19</v>
      </c>
      <c r="T9" s="47" t="s">
        <v>6</v>
      </c>
      <c r="U9" s="47"/>
      <c r="V9" s="47"/>
      <c r="W9" s="47"/>
      <c r="X9" s="47"/>
      <c r="Y9" s="47"/>
    </row>
    <row r="10" spans="1:25" ht="91.5" customHeight="1" x14ac:dyDescent="0.25">
      <c r="A10" s="47"/>
      <c r="B10" s="47"/>
      <c r="C10" s="2" t="s">
        <v>1</v>
      </c>
      <c r="D10" s="2" t="s">
        <v>2</v>
      </c>
      <c r="E10" s="45"/>
      <c r="F10" s="3" t="s">
        <v>12</v>
      </c>
      <c r="G10" s="3" t="s">
        <v>13</v>
      </c>
      <c r="H10" s="9" t="s">
        <v>23</v>
      </c>
      <c r="I10" s="46"/>
      <c r="J10" s="47"/>
      <c r="K10" s="2" t="s">
        <v>10</v>
      </c>
      <c r="L10" s="2" t="s">
        <v>16</v>
      </c>
      <c r="M10" s="6" t="s">
        <v>26</v>
      </c>
      <c r="N10" s="2" t="s">
        <v>27</v>
      </c>
      <c r="O10" s="2" t="s">
        <v>28</v>
      </c>
      <c r="P10" s="2" t="s">
        <v>29</v>
      </c>
      <c r="Q10" s="47"/>
      <c r="R10" s="48"/>
      <c r="S10" s="47"/>
      <c r="T10" s="2" t="s">
        <v>10</v>
      </c>
      <c r="U10" s="2" t="s">
        <v>16</v>
      </c>
      <c r="V10" s="6" t="s">
        <v>26</v>
      </c>
      <c r="W10" s="2" t="s">
        <v>27</v>
      </c>
      <c r="X10" s="2" t="s">
        <v>28</v>
      </c>
      <c r="Y10" s="2" t="s">
        <v>29</v>
      </c>
    </row>
    <row r="11" spans="1:25" x14ac:dyDescent="0.25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8">
        <v>8</v>
      </c>
      <c r="I11" s="8">
        <v>9</v>
      </c>
      <c r="J11" s="8">
        <v>10</v>
      </c>
      <c r="K11" s="8">
        <v>11</v>
      </c>
      <c r="L11" s="8">
        <v>12</v>
      </c>
      <c r="M11" s="8">
        <v>13</v>
      </c>
      <c r="N11" s="8">
        <v>14</v>
      </c>
      <c r="O11" s="8">
        <v>15</v>
      </c>
      <c r="P11" s="8">
        <v>16</v>
      </c>
      <c r="Q11" s="8">
        <v>17</v>
      </c>
      <c r="R11" s="8">
        <v>18</v>
      </c>
      <c r="S11" s="8">
        <v>19</v>
      </c>
      <c r="T11" s="8">
        <v>20</v>
      </c>
      <c r="U11" s="8">
        <v>21</v>
      </c>
      <c r="V11" s="8">
        <v>22</v>
      </c>
      <c r="W11" s="8">
        <v>23</v>
      </c>
      <c r="X11" s="8">
        <v>24</v>
      </c>
      <c r="Y11" s="8">
        <v>25</v>
      </c>
    </row>
    <row r="12" spans="1:25" ht="15" customHeight="1" x14ac:dyDescent="0.25">
      <c r="A12" s="69" t="s">
        <v>37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</row>
    <row r="13" spans="1:25" x14ac:dyDescent="0.25">
      <c r="A13" s="70" t="s">
        <v>38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</row>
    <row r="14" spans="1:25" ht="34.5" customHeight="1" x14ac:dyDescent="0.25">
      <c r="A14" s="24">
        <v>1</v>
      </c>
      <c r="B14" s="33" t="s">
        <v>39</v>
      </c>
      <c r="C14" s="24">
        <v>2020</v>
      </c>
      <c r="D14" s="24">
        <v>2025</v>
      </c>
      <c r="E14" s="33" t="s">
        <v>36</v>
      </c>
      <c r="F14" s="22" t="s">
        <v>14</v>
      </c>
      <c r="G14" s="22" t="s">
        <v>15</v>
      </c>
      <c r="H14" s="22" t="s">
        <v>46</v>
      </c>
      <c r="I14" s="13" t="s">
        <v>3</v>
      </c>
      <c r="J14" s="19">
        <f>J15+J16+J17+J18</f>
        <v>11851095.760000002</v>
      </c>
      <c r="K14" s="19">
        <f t="shared" ref="K14:P14" si="0">K15+K16+K17+K18</f>
        <v>0</v>
      </c>
      <c r="L14" s="19">
        <f t="shared" si="0"/>
        <v>1034395.29</v>
      </c>
      <c r="M14" s="19">
        <f t="shared" si="0"/>
        <v>5890620.0899999999</v>
      </c>
      <c r="N14" s="19">
        <f t="shared" si="0"/>
        <v>6200</v>
      </c>
      <c r="O14" s="19">
        <f t="shared" si="0"/>
        <v>4363780.38</v>
      </c>
      <c r="P14" s="19">
        <f t="shared" si="0"/>
        <v>556100</v>
      </c>
      <c r="Q14" s="33" t="s">
        <v>31</v>
      </c>
      <c r="R14" s="24" t="s">
        <v>4</v>
      </c>
      <c r="S14" s="24" t="s">
        <v>4</v>
      </c>
      <c r="T14" s="24"/>
      <c r="U14" s="24"/>
      <c r="V14" s="24"/>
      <c r="W14" s="24"/>
      <c r="X14" s="24"/>
      <c r="Y14" s="24"/>
    </row>
    <row r="15" spans="1:25" ht="34.5" customHeight="1" x14ac:dyDescent="0.25">
      <c r="A15" s="25"/>
      <c r="B15" s="34"/>
      <c r="C15" s="25"/>
      <c r="D15" s="25"/>
      <c r="E15" s="34"/>
      <c r="F15" s="22" t="s">
        <v>14</v>
      </c>
      <c r="G15" s="22" t="s">
        <v>15</v>
      </c>
      <c r="H15" s="22" t="s">
        <v>47</v>
      </c>
      <c r="I15" s="14" t="s">
        <v>32</v>
      </c>
      <c r="J15" s="19">
        <f>K15+L15+M15+N15+O15+P15</f>
        <v>4989773.32</v>
      </c>
      <c r="K15" s="19">
        <v>0</v>
      </c>
      <c r="L15" s="19">
        <v>1034395.29</v>
      </c>
      <c r="M15" s="19">
        <v>1890620.09</v>
      </c>
      <c r="N15" s="19">
        <v>6200</v>
      </c>
      <c r="O15" s="19">
        <v>1502457.94</v>
      </c>
      <c r="P15" s="19">
        <v>556100</v>
      </c>
      <c r="Q15" s="34"/>
      <c r="R15" s="25"/>
      <c r="S15" s="25"/>
      <c r="T15" s="25"/>
      <c r="U15" s="25"/>
      <c r="V15" s="25"/>
      <c r="W15" s="25"/>
      <c r="X15" s="25"/>
      <c r="Y15" s="25"/>
    </row>
    <row r="16" spans="1:25" ht="33" customHeight="1" x14ac:dyDescent="0.25">
      <c r="A16" s="25"/>
      <c r="B16" s="34"/>
      <c r="C16" s="25"/>
      <c r="D16" s="25"/>
      <c r="E16" s="34"/>
      <c r="F16" s="23" t="s">
        <v>14</v>
      </c>
      <c r="G16" s="23" t="s">
        <v>15</v>
      </c>
      <c r="H16" s="23" t="s">
        <v>43</v>
      </c>
      <c r="I16" s="14" t="s">
        <v>32</v>
      </c>
      <c r="J16" s="19">
        <f t="shared" ref="J16:J18" si="1">K16+L16+M16+N16+O16+P16</f>
        <v>92.11</v>
      </c>
      <c r="K16" s="19">
        <v>0</v>
      </c>
      <c r="L16" s="19">
        <v>0</v>
      </c>
      <c r="M16" s="19">
        <v>0</v>
      </c>
      <c r="N16" s="19">
        <v>0</v>
      </c>
      <c r="O16" s="19">
        <v>92.11</v>
      </c>
      <c r="P16" s="19">
        <v>0</v>
      </c>
      <c r="Q16" s="34"/>
      <c r="R16" s="25"/>
      <c r="S16" s="25"/>
      <c r="T16" s="25"/>
      <c r="U16" s="25"/>
      <c r="V16" s="25"/>
      <c r="W16" s="25"/>
      <c r="X16" s="25"/>
      <c r="Y16" s="25"/>
    </row>
    <row r="17" spans="1:25" ht="33" customHeight="1" x14ac:dyDescent="0.25">
      <c r="A17" s="25"/>
      <c r="B17" s="34"/>
      <c r="C17" s="25"/>
      <c r="D17" s="25"/>
      <c r="E17" s="34"/>
      <c r="F17" s="23" t="s">
        <v>14</v>
      </c>
      <c r="G17" s="23" t="s">
        <v>15</v>
      </c>
      <c r="H17" s="23" t="s">
        <v>44</v>
      </c>
      <c r="I17" s="14" t="s">
        <v>32</v>
      </c>
      <c r="J17" s="16">
        <f t="shared" si="1"/>
        <v>261230.33</v>
      </c>
      <c r="K17" s="16">
        <v>0</v>
      </c>
      <c r="L17" s="16">
        <v>0</v>
      </c>
      <c r="M17" s="16">
        <v>0</v>
      </c>
      <c r="N17" s="16">
        <v>0</v>
      </c>
      <c r="O17" s="16">
        <v>261230.33</v>
      </c>
      <c r="P17" s="16">
        <v>0</v>
      </c>
      <c r="Q17" s="34"/>
      <c r="R17" s="17"/>
      <c r="S17" s="17"/>
      <c r="T17" s="17"/>
      <c r="U17" s="17"/>
      <c r="V17" s="17"/>
      <c r="W17" s="17"/>
      <c r="X17" s="17"/>
      <c r="Y17" s="17"/>
    </row>
    <row r="18" spans="1:25" ht="48" customHeight="1" x14ac:dyDescent="0.25">
      <c r="A18" s="29"/>
      <c r="B18" s="34"/>
      <c r="C18" s="29"/>
      <c r="D18" s="29"/>
      <c r="E18" s="35"/>
      <c r="F18" s="23" t="s">
        <v>14</v>
      </c>
      <c r="G18" s="23" t="s">
        <v>15</v>
      </c>
      <c r="H18" s="23" t="s">
        <v>45</v>
      </c>
      <c r="I18" s="14" t="s">
        <v>30</v>
      </c>
      <c r="J18" s="19">
        <f t="shared" si="1"/>
        <v>6600000</v>
      </c>
      <c r="K18" s="19">
        <v>0</v>
      </c>
      <c r="L18" s="19">
        <v>0</v>
      </c>
      <c r="M18" s="19">
        <v>4000000</v>
      </c>
      <c r="N18" s="19">
        <v>0</v>
      </c>
      <c r="O18" s="19">
        <v>2600000</v>
      </c>
      <c r="P18" s="19">
        <v>0</v>
      </c>
      <c r="Q18" s="32"/>
      <c r="R18" s="15" t="s">
        <v>4</v>
      </c>
      <c r="S18" s="15" t="s">
        <v>4</v>
      </c>
      <c r="T18" s="15"/>
      <c r="U18" s="15"/>
      <c r="V18" s="15"/>
      <c r="W18" s="15"/>
      <c r="X18" s="15"/>
      <c r="Y18" s="15"/>
    </row>
    <row r="19" spans="1:25" ht="48" customHeight="1" x14ac:dyDescent="0.25">
      <c r="A19" s="36" t="s">
        <v>42</v>
      </c>
      <c r="B19" s="39" t="s">
        <v>49</v>
      </c>
      <c r="C19" s="24">
        <v>2020</v>
      </c>
      <c r="D19" s="24">
        <v>2025</v>
      </c>
      <c r="E19" s="33" t="s">
        <v>36</v>
      </c>
      <c r="F19" s="22" t="s">
        <v>14</v>
      </c>
      <c r="G19" s="22" t="s">
        <v>15</v>
      </c>
      <c r="H19" s="22" t="s">
        <v>46</v>
      </c>
      <c r="I19" s="14" t="s">
        <v>3</v>
      </c>
      <c r="J19" s="19">
        <f t="shared" ref="J19:N19" si="2">J20+J21+J22</f>
        <v>2861322.44</v>
      </c>
      <c r="K19" s="19">
        <f t="shared" si="2"/>
        <v>0</v>
      </c>
      <c r="L19" s="19">
        <f t="shared" si="2"/>
        <v>0</v>
      </c>
      <c r="M19" s="19">
        <f t="shared" si="2"/>
        <v>0</v>
      </c>
      <c r="N19" s="19">
        <f t="shared" si="2"/>
        <v>0</v>
      </c>
      <c r="O19" s="19">
        <f>O20+O21+O22</f>
        <v>2861322.44</v>
      </c>
      <c r="P19" s="19">
        <v>0</v>
      </c>
      <c r="Q19" s="30"/>
      <c r="R19" s="21"/>
      <c r="S19" s="21"/>
      <c r="T19" s="21"/>
      <c r="U19" s="21"/>
      <c r="V19" s="21"/>
      <c r="W19" s="21"/>
      <c r="X19" s="21"/>
      <c r="Y19" s="21"/>
    </row>
    <row r="20" spans="1:25" ht="48" customHeight="1" x14ac:dyDescent="0.25">
      <c r="A20" s="37"/>
      <c r="B20" s="40"/>
      <c r="C20" s="42"/>
      <c r="D20" s="42"/>
      <c r="E20" s="34"/>
      <c r="F20" s="23" t="s">
        <v>14</v>
      </c>
      <c r="G20" s="23" t="s">
        <v>15</v>
      </c>
      <c r="H20" s="23" t="s">
        <v>43</v>
      </c>
      <c r="I20" s="14" t="s">
        <v>32</v>
      </c>
      <c r="J20" s="19">
        <f>O20</f>
        <v>92.11</v>
      </c>
      <c r="K20" s="19">
        <v>0</v>
      </c>
      <c r="L20" s="19">
        <v>0</v>
      </c>
      <c r="M20" s="19">
        <v>0</v>
      </c>
      <c r="N20" s="19">
        <v>0</v>
      </c>
      <c r="O20" s="19">
        <v>92.11</v>
      </c>
      <c r="P20" s="19">
        <v>0</v>
      </c>
      <c r="Q20" s="31"/>
      <c r="R20" s="21"/>
      <c r="S20" s="21"/>
      <c r="T20" s="21"/>
      <c r="U20" s="21"/>
      <c r="V20" s="21"/>
      <c r="W20" s="21"/>
      <c r="X20" s="21"/>
      <c r="Y20" s="21"/>
    </row>
    <row r="21" spans="1:25" ht="48" customHeight="1" x14ac:dyDescent="0.25">
      <c r="A21" s="37"/>
      <c r="B21" s="40"/>
      <c r="C21" s="42"/>
      <c r="D21" s="42"/>
      <c r="E21" s="34"/>
      <c r="F21" s="23" t="s">
        <v>14</v>
      </c>
      <c r="G21" s="23" t="s">
        <v>15</v>
      </c>
      <c r="H21" s="23" t="s">
        <v>44</v>
      </c>
      <c r="I21" s="14" t="s">
        <v>32</v>
      </c>
      <c r="J21" s="19">
        <f>O21</f>
        <v>261230.33</v>
      </c>
      <c r="K21" s="19">
        <v>0</v>
      </c>
      <c r="L21" s="19">
        <v>0</v>
      </c>
      <c r="M21" s="19">
        <v>0</v>
      </c>
      <c r="N21" s="19">
        <v>0</v>
      </c>
      <c r="O21" s="19">
        <v>261230.33</v>
      </c>
      <c r="P21" s="19">
        <v>0</v>
      </c>
      <c r="Q21" s="31"/>
      <c r="R21" s="21"/>
      <c r="S21" s="21"/>
      <c r="T21" s="21"/>
      <c r="U21" s="21"/>
      <c r="V21" s="21"/>
      <c r="W21" s="21"/>
      <c r="X21" s="21"/>
      <c r="Y21" s="21"/>
    </row>
    <row r="22" spans="1:25" ht="48" customHeight="1" x14ac:dyDescent="0.25">
      <c r="A22" s="38"/>
      <c r="B22" s="41"/>
      <c r="C22" s="43"/>
      <c r="D22" s="43"/>
      <c r="E22" s="35"/>
      <c r="F22" s="23" t="s">
        <v>14</v>
      </c>
      <c r="G22" s="23" t="s">
        <v>15</v>
      </c>
      <c r="H22" s="23" t="s">
        <v>45</v>
      </c>
      <c r="I22" s="14" t="s">
        <v>30</v>
      </c>
      <c r="J22" s="19">
        <f>O22</f>
        <v>2600000</v>
      </c>
      <c r="K22" s="19">
        <v>0</v>
      </c>
      <c r="L22" s="19">
        <v>0</v>
      </c>
      <c r="M22" s="19">
        <v>0</v>
      </c>
      <c r="N22" s="19">
        <v>0</v>
      </c>
      <c r="O22" s="19">
        <v>2600000</v>
      </c>
      <c r="P22" s="19">
        <v>0</v>
      </c>
      <c r="Q22" s="32"/>
      <c r="R22" s="21"/>
      <c r="S22" s="21"/>
      <c r="T22" s="21"/>
      <c r="U22" s="21"/>
      <c r="V22" s="21"/>
      <c r="W22" s="21"/>
      <c r="X22" s="21"/>
      <c r="Y22" s="21"/>
    </row>
    <row r="23" spans="1:25" ht="36.75" customHeight="1" x14ac:dyDescent="0.25">
      <c r="A23" s="58">
        <v>2</v>
      </c>
      <c r="B23" s="33" t="s">
        <v>40</v>
      </c>
      <c r="C23" s="58">
        <v>2020</v>
      </c>
      <c r="D23" s="58">
        <v>2025</v>
      </c>
      <c r="E23" s="33" t="s">
        <v>36</v>
      </c>
      <c r="F23" s="26" t="s">
        <v>14</v>
      </c>
      <c r="G23" s="26" t="s">
        <v>15</v>
      </c>
      <c r="H23" s="26">
        <v>1240129990</v>
      </c>
      <c r="I23" s="13" t="s">
        <v>3</v>
      </c>
      <c r="J23" s="19">
        <f>J24+J25+J26</f>
        <v>706800</v>
      </c>
      <c r="K23" s="19">
        <f t="shared" ref="K23:P23" si="3">K24+K25+K26</f>
        <v>207800</v>
      </c>
      <c r="L23" s="19">
        <f t="shared" si="3"/>
        <v>183000</v>
      </c>
      <c r="M23" s="19">
        <f t="shared" si="3"/>
        <v>106000</v>
      </c>
      <c r="N23" s="19">
        <f t="shared" si="3"/>
        <v>70000</v>
      </c>
      <c r="O23" s="19">
        <f t="shared" si="3"/>
        <v>70000</v>
      </c>
      <c r="P23" s="19">
        <f t="shared" si="3"/>
        <v>70000</v>
      </c>
      <c r="Q23" s="33"/>
      <c r="R23" s="24" t="s">
        <v>4</v>
      </c>
      <c r="S23" s="24" t="s">
        <v>4</v>
      </c>
      <c r="T23" s="24"/>
      <c r="U23" s="24"/>
      <c r="V23" s="24"/>
      <c r="W23" s="24"/>
      <c r="X23" s="24"/>
      <c r="Y23" s="24"/>
    </row>
    <row r="24" spans="1:25" ht="39" customHeight="1" x14ac:dyDescent="0.25">
      <c r="A24" s="58"/>
      <c r="B24" s="34"/>
      <c r="C24" s="58"/>
      <c r="D24" s="58"/>
      <c r="E24" s="34"/>
      <c r="F24" s="27"/>
      <c r="G24" s="27"/>
      <c r="H24" s="27"/>
      <c r="I24" s="13" t="s">
        <v>30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34"/>
      <c r="R24" s="25"/>
      <c r="S24" s="25"/>
      <c r="T24" s="25"/>
      <c r="U24" s="25"/>
      <c r="V24" s="25"/>
      <c r="W24" s="25"/>
      <c r="X24" s="25"/>
      <c r="Y24" s="25"/>
    </row>
    <row r="25" spans="1:25" ht="39" customHeight="1" x14ac:dyDescent="0.25">
      <c r="A25" s="58"/>
      <c r="B25" s="34"/>
      <c r="C25" s="58"/>
      <c r="D25" s="58"/>
      <c r="E25" s="34"/>
      <c r="F25" s="27"/>
      <c r="G25" s="27"/>
      <c r="H25" s="27"/>
      <c r="I25" s="11" t="s">
        <v>33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34"/>
      <c r="R25" s="25"/>
      <c r="S25" s="25"/>
      <c r="T25" s="25"/>
      <c r="U25" s="25"/>
      <c r="V25" s="25"/>
      <c r="W25" s="25"/>
      <c r="X25" s="25"/>
      <c r="Y25" s="25"/>
    </row>
    <row r="26" spans="1:25" ht="42" customHeight="1" x14ac:dyDescent="0.25">
      <c r="A26" s="58"/>
      <c r="B26" s="35"/>
      <c r="C26" s="58"/>
      <c r="D26" s="58"/>
      <c r="E26" s="35"/>
      <c r="F26" s="28"/>
      <c r="G26" s="28"/>
      <c r="H26" s="28"/>
      <c r="I26" s="13" t="s">
        <v>32</v>
      </c>
      <c r="J26" s="19">
        <f>K26+L26+M26+N26+O26+P26</f>
        <v>706800</v>
      </c>
      <c r="K26" s="19">
        <v>207800</v>
      </c>
      <c r="L26" s="19">
        <v>183000</v>
      </c>
      <c r="M26" s="19">
        <v>106000</v>
      </c>
      <c r="N26" s="19">
        <v>70000</v>
      </c>
      <c r="O26" s="19">
        <v>70000</v>
      </c>
      <c r="P26" s="19">
        <v>70000</v>
      </c>
      <c r="Q26" s="35"/>
      <c r="R26" s="29"/>
      <c r="S26" s="29"/>
      <c r="T26" s="29"/>
      <c r="U26" s="29"/>
      <c r="V26" s="29"/>
      <c r="W26" s="29"/>
      <c r="X26" s="29"/>
      <c r="Y26" s="29"/>
    </row>
    <row r="27" spans="1:25" ht="30" customHeight="1" x14ac:dyDescent="0.25">
      <c r="A27" s="59" t="s">
        <v>7</v>
      </c>
      <c r="B27" s="60"/>
      <c r="C27" s="52">
        <v>2020</v>
      </c>
      <c r="D27" s="52">
        <v>2025</v>
      </c>
      <c r="E27" s="55" t="s">
        <v>4</v>
      </c>
      <c r="F27" s="55" t="s">
        <v>4</v>
      </c>
      <c r="G27" s="55" t="s">
        <v>4</v>
      </c>
      <c r="H27" s="55" t="s">
        <v>4</v>
      </c>
      <c r="I27" s="18" t="s">
        <v>3</v>
      </c>
      <c r="J27" s="12">
        <f t="shared" ref="J27:P27" si="4">J14+J23</f>
        <v>12557895.760000002</v>
      </c>
      <c r="K27" s="12">
        <f t="shared" si="4"/>
        <v>207800</v>
      </c>
      <c r="L27" s="12">
        <f t="shared" si="4"/>
        <v>1217395.29</v>
      </c>
      <c r="M27" s="12">
        <f t="shared" si="4"/>
        <v>5996620.0899999999</v>
      </c>
      <c r="N27" s="12">
        <f t="shared" si="4"/>
        <v>76200</v>
      </c>
      <c r="O27" s="12">
        <f t="shared" si="4"/>
        <v>4433780.38</v>
      </c>
      <c r="P27" s="12">
        <f t="shared" si="4"/>
        <v>626100</v>
      </c>
      <c r="Q27" s="55" t="s">
        <v>4</v>
      </c>
      <c r="R27" s="52" t="s">
        <v>4</v>
      </c>
      <c r="S27" s="52" t="s">
        <v>4</v>
      </c>
      <c r="T27" s="52" t="s">
        <v>4</v>
      </c>
      <c r="U27" s="52" t="s">
        <v>4</v>
      </c>
      <c r="V27" s="49" t="s">
        <v>4</v>
      </c>
      <c r="W27" s="52" t="s">
        <v>4</v>
      </c>
      <c r="X27" s="52" t="s">
        <v>4</v>
      </c>
      <c r="Y27" s="52" t="s">
        <v>4</v>
      </c>
    </row>
    <row r="28" spans="1:25" ht="35.25" customHeight="1" x14ac:dyDescent="0.25">
      <c r="A28" s="61"/>
      <c r="B28" s="62"/>
      <c r="C28" s="53"/>
      <c r="D28" s="53"/>
      <c r="E28" s="56"/>
      <c r="F28" s="56"/>
      <c r="G28" s="56"/>
      <c r="H28" s="56"/>
      <c r="I28" s="18" t="s">
        <v>30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56"/>
      <c r="R28" s="53"/>
      <c r="S28" s="53"/>
      <c r="T28" s="53"/>
      <c r="U28" s="53"/>
      <c r="V28" s="50"/>
      <c r="W28" s="53"/>
      <c r="X28" s="53"/>
      <c r="Y28" s="53"/>
    </row>
    <row r="29" spans="1:25" ht="35.25" customHeight="1" x14ac:dyDescent="0.25">
      <c r="A29" s="61"/>
      <c r="B29" s="62"/>
      <c r="C29" s="53"/>
      <c r="D29" s="53"/>
      <c r="E29" s="56"/>
      <c r="F29" s="56"/>
      <c r="G29" s="56"/>
      <c r="H29" s="56"/>
      <c r="I29" s="18" t="s">
        <v>33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56"/>
      <c r="R29" s="53"/>
      <c r="S29" s="53"/>
      <c r="T29" s="53"/>
      <c r="U29" s="53"/>
      <c r="V29" s="50"/>
      <c r="W29" s="53"/>
      <c r="X29" s="53"/>
      <c r="Y29" s="53"/>
    </row>
    <row r="30" spans="1:25" ht="38.25" customHeight="1" x14ac:dyDescent="0.25">
      <c r="A30" s="63"/>
      <c r="B30" s="64"/>
      <c r="C30" s="54"/>
      <c r="D30" s="54"/>
      <c r="E30" s="57"/>
      <c r="F30" s="57"/>
      <c r="G30" s="57"/>
      <c r="H30" s="57"/>
      <c r="I30" s="18" t="s">
        <v>32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57"/>
      <c r="R30" s="54"/>
      <c r="S30" s="54"/>
      <c r="T30" s="54"/>
      <c r="U30" s="54"/>
      <c r="V30" s="51"/>
      <c r="W30" s="54"/>
      <c r="X30" s="54"/>
      <c r="Y30" s="54"/>
    </row>
    <row r="35" spans="2:2" ht="18.75" x14ac:dyDescent="0.3">
      <c r="B35" s="20" t="s">
        <v>41</v>
      </c>
    </row>
  </sheetData>
  <mergeCells count="72">
    <mergeCell ref="A27:B30"/>
    <mergeCell ref="Q27:Q30"/>
    <mergeCell ref="X27:X30"/>
    <mergeCell ref="Y27:Y30"/>
    <mergeCell ref="T1:Y4"/>
    <mergeCell ref="G23:G26"/>
    <mergeCell ref="X23:X26"/>
    <mergeCell ref="Y23:Y26"/>
    <mergeCell ref="T9:Y9"/>
    <mergeCell ref="F9:H9"/>
    <mergeCell ref="F7:P8"/>
    <mergeCell ref="K9:P9"/>
    <mergeCell ref="F27:F30"/>
    <mergeCell ref="G27:G30"/>
    <mergeCell ref="A12:Y12"/>
    <mergeCell ref="A13:Y13"/>
    <mergeCell ref="T23:T26"/>
    <mergeCell ref="U23:U26"/>
    <mergeCell ref="V23:V26"/>
    <mergeCell ref="A23:A26"/>
    <mergeCell ref="E23:E26"/>
    <mergeCell ref="B23:B26"/>
    <mergeCell ref="C23:C26"/>
    <mergeCell ref="D23:D26"/>
    <mergeCell ref="V27:V30"/>
    <mergeCell ref="W27:W30"/>
    <mergeCell ref="C27:C30"/>
    <mergeCell ref="D27:D30"/>
    <mergeCell ref="E27:E30"/>
    <mergeCell ref="H27:H30"/>
    <mergeCell ref="R27:R30"/>
    <mergeCell ref="S27:S30"/>
    <mergeCell ref="T27:T30"/>
    <mergeCell ref="U27:U30"/>
    <mergeCell ref="A5:Y5"/>
    <mergeCell ref="E7:E10"/>
    <mergeCell ref="C7:D9"/>
    <mergeCell ref="B7:B10"/>
    <mergeCell ref="A7:A10"/>
    <mergeCell ref="J9:J10"/>
    <mergeCell ref="I9:I10"/>
    <mergeCell ref="S9:S10"/>
    <mergeCell ref="R8:R10"/>
    <mergeCell ref="Q8:Q10"/>
    <mergeCell ref="Q7:Y7"/>
    <mergeCell ref="S8:Y8"/>
    <mergeCell ref="A19:A22"/>
    <mergeCell ref="B19:B22"/>
    <mergeCell ref="C19:C22"/>
    <mergeCell ref="D19:D22"/>
    <mergeCell ref="E19:E22"/>
    <mergeCell ref="A14:A18"/>
    <mergeCell ref="B14:B18"/>
    <mergeCell ref="C14:C18"/>
    <mergeCell ref="D14:D18"/>
    <mergeCell ref="E14:E18"/>
    <mergeCell ref="X14:X16"/>
    <mergeCell ref="Y14:Y16"/>
    <mergeCell ref="F23:F26"/>
    <mergeCell ref="R23:R26"/>
    <mergeCell ref="R14:R16"/>
    <mergeCell ref="Q19:Q22"/>
    <mergeCell ref="U14:U16"/>
    <mergeCell ref="V14:V16"/>
    <mergeCell ref="W23:W26"/>
    <mergeCell ref="H23:H26"/>
    <mergeCell ref="S14:S16"/>
    <mergeCell ref="T14:T16"/>
    <mergeCell ref="Q14:Q18"/>
    <mergeCell ref="Q23:Q26"/>
    <mergeCell ref="W14:W16"/>
    <mergeCell ref="S23:S26"/>
  </mergeCells>
  <pageMargins left="0.70866141732283472" right="0.70866141732283472" top="0.74803149606299213" bottom="0.74803149606299213" header="0.31496062992125984" footer="0.31496062992125984"/>
  <pageSetup paperSize="9" scale="4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2024-03-27T05:45:41Z</dcterms:modified>
</cp:coreProperties>
</file>